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hartmannt\Downloads\"/>
    </mc:Choice>
  </mc:AlternateContent>
  <xr:revisionPtr revIDLastSave="0" documentId="13_ncr:1_{E211AB20-EED8-4734-BAA8-7B53FCBD055E}" xr6:coauthVersionLast="47" xr6:coauthVersionMax="47" xr10:uidLastSave="{00000000-0000-0000-0000-000000000000}"/>
  <workbookProtection workbookPassword="AE10" lockStructure="1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customWorkbookViews>
    <customWorkbookView name="Thomas Hartmann - Persönliche Ansicht" guid="{D1D00D9A-B786-430F-B8A4-13792E7C695B}" mergeInterval="0" personalView="1" maximized="1" windowWidth="1020" windowHeight="6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K32" i="1"/>
  <c r="H11" i="1"/>
  <c r="K10" i="1"/>
  <c r="K28" i="1"/>
  <c r="K30" i="1"/>
  <c r="K22" i="1"/>
  <c r="K20" i="1"/>
  <c r="K18" i="1"/>
  <c r="K16" i="1"/>
  <c r="K14" i="1"/>
  <c r="K12" i="1"/>
  <c r="D34" i="1" l="1"/>
  <c r="G11" i="1"/>
  <c r="F11" i="1"/>
  <c r="J10" i="1"/>
  <c r="I10" i="1"/>
  <c r="J32" i="1" l="1"/>
  <c r="H31" i="1"/>
  <c r="I32" i="1" l="1"/>
  <c r="H13" i="1" l="1"/>
  <c r="G31" i="1" l="1"/>
  <c r="F31" i="1"/>
  <c r="J30" i="1"/>
  <c r="I30" i="1"/>
  <c r="H19" i="1"/>
  <c r="G19" i="1"/>
  <c r="F19" i="1"/>
  <c r="J18" i="1"/>
  <c r="I18" i="1"/>
  <c r="K24" i="1" l="1"/>
  <c r="K26" i="1"/>
  <c r="J14" i="1"/>
  <c r="J16" i="1"/>
  <c r="J20" i="1"/>
  <c r="J22" i="1"/>
  <c r="J24" i="1"/>
  <c r="J26" i="1"/>
  <c r="J28" i="1"/>
  <c r="J12" i="1"/>
  <c r="I14" i="1"/>
  <c r="I16" i="1"/>
  <c r="I20" i="1"/>
  <c r="I22" i="1"/>
  <c r="I24" i="1"/>
  <c r="I26" i="1"/>
  <c r="I28" i="1"/>
  <c r="I12" i="1"/>
  <c r="G33" i="1"/>
  <c r="F33" i="1"/>
  <c r="H29" i="1"/>
  <c r="G29" i="1"/>
  <c r="F29" i="1"/>
  <c r="H27" i="1"/>
  <c r="G27" i="1"/>
  <c r="F27" i="1"/>
  <c r="H25" i="1"/>
  <c r="G25" i="1"/>
  <c r="F25" i="1"/>
  <c r="H23" i="1"/>
  <c r="G23" i="1"/>
  <c r="F23" i="1"/>
  <c r="H21" i="1"/>
  <c r="G21" i="1"/>
  <c r="F21" i="1"/>
  <c r="H17" i="1"/>
  <c r="G17" i="1"/>
  <c r="F17" i="1"/>
  <c r="H15" i="1"/>
  <c r="G15" i="1"/>
  <c r="F15" i="1"/>
  <c r="G13" i="1"/>
  <c r="F13" i="1"/>
  <c r="H34" i="1" l="1"/>
  <c r="F34" i="1"/>
  <c r="G34" i="1"/>
  <c r="D35" i="1"/>
</calcChain>
</file>

<file path=xl/sharedStrings.xml><?xml version="1.0" encoding="utf-8"?>
<sst xmlns="http://schemas.openxmlformats.org/spreadsheetml/2006/main" count="57" uniqueCount="49">
  <si>
    <t>Holzschnitzel</t>
  </si>
  <si>
    <t>Maschinen</t>
  </si>
  <si>
    <t>Dieselkraftstoff</t>
  </si>
  <si>
    <t>Futtermittel</t>
  </si>
  <si>
    <t>28</t>
  </si>
  <si>
    <t>B-S</t>
  </si>
  <si>
    <t xml:space="preserve">1. </t>
  </si>
  <si>
    <t>2.</t>
  </si>
  <si>
    <t>3.</t>
  </si>
  <si>
    <t>(Ergebnis zeigt den Änderungsfaktor bezogen auf das Vorjahr)</t>
  </si>
  <si>
    <t>Elekt. Strom</t>
  </si>
  <si>
    <t>lfd.
Nr.</t>
  </si>
  <si>
    <t>19 20 26 005</t>
  </si>
  <si>
    <t>16 10 23</t>
  </si>
  <si>
    <t>10 9</t>
  </si>
  <si>
    <t>35 11</t>
  </si>
  <si>
    <t>Nutzungsanleitung:</t>
  </si>
  <si>
    <r>
      <t xml:space="preserve">17/2 </t>
    </r>
    <r>
      <rPr>
        <vertAlign val="superscript"/>
        <sz val="10"/>
        <rFont val="Verdana"/>
        <family val="2"/>
      </rPr>
      <t>1)</t>
    </r>
  </si>
  <si>
    <r>
      <t>17/2</t>
    </r>
    <r>
      <rPr>
        <vertAlign val="superscript"/>
        <sz val="10"/>
        <rFont val="Verdana"/>
        <family val="2"/>
      </rPr>
      <t>1)</t>
    </r>
  </si>
  <si>
    <r>
      <rPr>
        <vertAlign val="superscript"/>
        <sz val="10"/>
        <rFont val="Verdana"/>
        <family val="2"/>
      </rPr>
      <t>1)</t>
    </r>
    <r>
      <rPr>
        <sz val="10"/>
        <rFont val="Verdana"/>
        <family val="2"/>
      </rPr>
      <t xml:space="preserve"> Fachserie, Reihe</t>
    </r>
  </si>
  <si>
    <t>Veränderung ggü. Vorjahr</t>
  </si>
  <si>
    <r>
      <t xml:space="preserve">16/4.3 </t>
    </r>
    <r>
      <rPr>
        <vertAlign val="superscript"/>
        <sz val="10"/>
        <rFont val="Verdana"/>
        <family val="2"/>
      </rPr>
      <t>1)</t>
    </r>
  </si>
  <si>
    <t>Prod. Gewerbe
Dienstleistungen</t>
  </si>
  <si>
    <t>Gruppen-
Systematik</t>
  </si>
  <si>
    <t>Tragen Sie die in Ihrem Projekt vorliegende Gewichtung der Faktoren ein in Spalte D</t>
  </si>
  <si>
    <t>Gewichtung</t>
  </si>
  <si>
    <t>35 2</t>
  </si>
  <si>
    <t>19 20 26 007</t>
  </si>
  <si>
    <t>leichtes Heizöl</t>
  </si>
  <si>
    <t>06</t>
  </si>
  <si>
    <t>Erdöl und Erdgas</t>
  </si>
  <si>
    <t>16 29 14 908</t>
  </si>
  <si>
    <t>Holzpellets, -brickets</t>
  </si>
  <si>
    <t>35 3</t>
  </si>
  <si>
    <t>Fernwärme</t>
  </si>
  <si>
    <t>Die Summe der Gewichtungen muss immer 100,0 % ergeben (siehe Zelle D 32)</t>
  </si>
  <si>
    <t>Lesen Sie in Zeile 32 Spalten F bis H das Ergebnis des Preisänderungsfaktors aus</t>
  </si>
  <si>
    <t>Veränderung ggü. Bezugsjahr 2015</t>
  </si>
  <si>
    <t>Erdgas (Verteilung)</t>
  </si>
  <si>
    <t>2020zu 2019</t>
  </si>
  <si>
    <r>
      <t>Getreide</t>
    </r>
    <r>
      <rPr>
        <sz val="8"/>
        <rFont val="Verdana"/>
        <family val="2"/>
      </rPr>
      <t xml:space="preserve"> (einschl. Saatgut)</t>
    </r>
  </si>
  <si>
    <t>2021zu 2020</t>
  </si>
  <si>
    <t>2022zu 2021</t>
  </si>
  <si>
    <r>
      <rPr>
        <vertAlign val="superscript"/>
        <sz val="10"/>
        <rFont val="Verdana"/>
        <family val="2"/>
      </rPr>
      <t>3)</t>
    </r>
    <r>
      <rPr>
        <sz val="10"/>
        <rFont val="Verdana"/>
        <family val="2"/>
      </rPr>
      <t>136,9</t>
    </r>
  </si>
  <si>
    <r>
      <rPr>
        <vertAlign val="superscript"/>
        <sz val="10"/>
        <rFont val="Verdana"/>
        <family val="2"/>
      </rPr>
      <t>3)</t>
    </r>
    <r>
      <rPr>
        <sz val="10"/>
        <rFont val="Verdana"/>
        <family val="2"/>
      </rPr>
      <t xml:space="preserve"> Wert 2021</t>
    </r>
  </si>
  <si>
    <t>Erzeugerpreisindizes landwirtschaftlicher Produkte</t>
  </si>
  <si>
    <t>© renergie-Allgäu e.V. 2023</t>
  </si>
  <si>
    <r>
      <t xml:space="preserve">Lohn </t>
    </r>
    <r>
      <rPr>
        <vertAlign val="superscript"/>
        <sz val="10"/>
        <rFont val="Verdana"/>
        <family val="2"/>
      </rPr>
      <t>2)</t>
    </r>
  </si>
  <si>
    <r>
      <rPr>
        <vertAlign val="superscript"/>
        <sz val="10"/>
        <rFont val="Verdana"/>
        <family val="2"/>
      </rPr>
      <t>2)</t>
    </r>
    <r>
      <rPr>
        <sz val="10"/>
        <rFont val="Verdana"/>
        <family val="2"/>
      </rPr>
      <t xml:space="preserve"> Bezug 2022, je 3. Quartal Vorjahr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</si>
</sst>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0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sz val="10"/>
      <color indexed="48"/>
      <name val="Verdana"/>
      <family val="2"/>
    </font>
    <font>
      <sz val="6"/>
      <name val="Verdana"/>
      <family val="2"/>
    </font>
    <font>
      <sz val="16"/>
      <name val="Verdana"/>
      <family val="2"/>
    </font>
    <font>
      <b/>
      <sz val="10"/>
      <color indexed="48"/>
      <name val="Verdana"/>
      <family val="2"/>
    </font>
    <font>
      <b/>
      <sz val="12"/>
      <color rgb="FFFF0000"/>
      <name val="Verdana"/>
      <family val="2"/>
    </font>
    <font>
      <b/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5" fontId="1" fillId="0" borderId="0" xfId="0" applyNumberFormat="1" applyFo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164" fontId="4" fillId="0" borderId="0" xfId="0" applyNumberFormat="1" applyFont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8" fillId="0" borderId="0" xfId="0" applyFont="1"/>
    <xf numFmtId="165" fontId="7" fillId="0" borderId="4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 applyProtection="1">
      <alignment vertical="center"/>
      <protection locked="0"/>
    </xf>
    <xf numFmtId="166" fontId="9" fillId="0" borderId="0" xfId="0" applyNumberFormat="1" applyFont="1" applyAlignment="1">
      <alignment vertical="center"/>
    </xf>
    <xf numFmtId="0" fontId="9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5</xdr:row>
      <xdr:rowOff>28575</xdr:rowOff>
    </xdr:from>
    <xdr:to>
      <xdr:col>8</xdr:col>
      <xdr:colOff>0</xdr:colOff>
      <xdr:row>7</xdr:row>
      <xdr:rowOff>415166</xdr:rowOff>
    </xdr:to>
    <xdr:pic>
      <xdr:nvPicPr>
        <xdr:cNvPr id="3" name="Grafik 2" descr="logo_renergie_final_Korr-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1457325"/>
          <a:ext cx="2333625" cy="775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showGridLines="0" tabSelected="1" topLeftCell="A8" workbookViewId="0">
      <selection activeCell="I8" sqref="I1:K1048576"/>
    </sheetView>
  </sheetViews>
  <sheetFormatPr baseColWidth="10" defaultRowHeight="12.75" x14ac:dyDescent="0.2"/>
  <cols>
    <col min="1" max="1" width="6" style="1" customWidth="1"/>
    <col min="2" max="2" width="12" style="1" customWidth="1"/>
    <col min="3" max="3" width="21.5703125" style="1" customWidth="1"/>
    <col min="4" max="8" width="10.7109375" style="1" customWidth="1"/>
    <col min="9" max="11" width="8.42578125" style="1" hidden="1" customWidth="1"/>
    <col min="12" max="16384" width="11.42578125" style="1"/>
  </cols>
  <sheetData>
    <row r="1" spans="1:11" ht="22.5" customHeight="1" x14ac:dyDescent="0.25">
      <c r="A1" s="18" t="s">
        <v>16</v>
      </c>
    </row>
    <row r="2" spans="1:11" ht="22.5" customHeight="1" x14ac:dyDescent="0.2">
      <c r="A2" s="1" t="s">
        <v>6</v>
      </c>
      <c r="B2" s="1" t="s">
        <v>24</v>
      </c>
    </row>
    <row r="3" spans="1:11" ht="22.5" customHeight="1" x14ac:dyDescent="0.2">
      <c r="A3" s="1" t="s">
        <v>7</v>
      </c>
      <c r="B3" s="1" t="s">
        <v>35</v>
      </c>
    </row>
    <row r="4" spans="1:11" ht="22.5" customHeight="1" x14ac:dyDescent="0.2">
      <c r="A4" s="1" t="s">
        <v>8</v>
      </c>
      <c r="B4" s="1" t="s">
        <v>36</v>
      </c>
    </row>
    <row r="5" spans="1:11" ht="22.5" customHeight="1" x14ac:dyDescent="0.2">
      <c r="B5" s="1" t="s">
        <v>9</v>
      </c>
    </row>
    <row r="7" spans="1:11" ht="18.75" customHeight="1" x14ac:dyDescent="0.2"/>
    <row r="8" spans="1:11" ht="63" x14ac:dyDescent="0.2">
      <c r="A8" s="2" t="s">
        <v>11</v>
      </c>
      <c r="B8" s="3" t="s">
        <v>23</v>
      </c>
      <c r="D8" s="4" t="s">
        <v>25</v>
      </c>
      <c r="E8" s="6">
        <v>2019</v>
      </c>
      <c r="F8" s="2">
        <v>2020</v>
      </c>
      <c r="G8" s="2">
        <v>2021</v>
      </c>
      <c r="H8" s="2">
        <v>2022</v>
      </c>
      <c r="I8" s="21" t="s">
        <v>39</v>
      </c>
      <c r="J8" s="21" t="s">
        <v>41</v>
      </c>
      <c r="K8" s="21" t="s">
        <v>42</v>
      </c>
    </row>
    <row r="9" spans="1:11" ht="13.5" thickBot="1" x14ac:dyDescent="0.25">
      <c r="E9" s="5"/>
      <c r="F9" s="6"/>
      <c r="G9" s="6"/>
      <c r="H9" s="6"/>
    </row>
    <row r="10" spans="1:11" ht="17.25" customHeight="1" thickBot="1" x14ac:dyDescent="0.25">
      <c r="A10" s="16"/>
      <c r="B10" s="15" t="s">
        <v>45</v>
      </c>
      <c r="C10" s="7" t="s">
        <v>40</v>
      </c>
      <c r="D10" s="24">
        <v>0</v>
      </c>
      <c r="E10" s="9">
        <v>103.5</v>
      </c>
      <c r="F10" s="9">
        <v>106.1</v>
      </c>
      <c r="G10" s="9">
        <v>136.9</v>
      </c>
      <c r="H10" s="20" t="s">
        <v>43</v>
      </c>
      <c r="I10" s="10">
        <f>$D10*F10/E10</f>
        <v>0</v>
      </c>
      <c r="J10" s="10">
        <f>$D10*G10/F10</f>
        <v>0</v>
      </c>
      <c r="K10" s="10">
        <f>$D10*136.9/G10</f>
        <v>0</v>
      </c>
    </row>
    <row r="11" spans="1:11" ht="17.25" customHeight="1" thickBot="1" x14ac:dyDescent="0.25">
      <c r="A11" s="17"/>
      <c r="B11" s="12"/>
      <c r="C11" s="13"/>
      <c r="D11" s="11"/>
      <c r="E11" s="14"/>
      <c r="F11" s="14">
        <f>F10/E10*100</f>
        <v>102.51207729468599</v>
      </c>
      <c r="G11" s="14">
        <f>G10/F10*100</f>
        <v>129.02921771913293</v>
      </c>
      <c r="H11" s="14">
        <f>136.9/G10*100</f>
        <v>100</v>
      </c>
      <c r="I11" s="10"/>
      <c r="J11" s="10"/>
      <c r="K11" s="10"/>
    </row>
    <row r="12" spans="1:11" ht="17.25" customHeight="1" thickBot="1" x14ac:dyDescent="0.25">
      <c r="A12" s="16">
        <v>15</v>
      </c>
      <c r="B12" s="8" t="s">
        <v>29</v>
      </c>
      <c r="C12" s="7" t="s">
        <v>30</v>
      </c>
      <c r="D12" s="24">
        <v>0.5</v>
      </c>
      <c r="E12" s="9">
        <v>96.1</v>
      </c>
      <c r="F12" s="9">
        <v>63.8</v>
      </c>
      <c r="G12" s="9">
        <v>131.30000000000001</v>
      </c>
      <c r="H12" s="9">
        <v>337.3</v>
      </c>
      <c r="I12" s="10">
        <f>$D12*F12/E12</f>
        <v>0.33194588969823102</v>
      </c>
      <c r="J12" s="10">
        <f>$D12*G12/F12</f>
        <v>1.028996865203762</v>
      </c>
      <c r="K12" s="10">
        <f>$D12*H12/G12</f>
        <v>1.2844630616907844</v>
      </c>
    </row>
    <row r="13" spans="1:11" ht="17.25" customHeight="1" thickBot="1" x14ac:dyDescent="0.25">
      <c r="A13" s="17"/>
      <c r="B13" s="12"/>
      <c r="C13" s="13" t="s">
        <v>17</v>
      </c>
      <c r="D13" s="11"/>
      <c r="E13" s="14"/>
      <c r="F13" s="14">
        <f>F12/E12*100</f>
        <v>66.389177939646203</v>
      </c>
      <c r="G13" s="14">
        <f>G12/F12*100</f>
        <v>205.79937304075239</v>
      </c>
      <c r="H13" s="14">
        <f>H12/G12*100</f>
        <v>256.89261233815688</v>
      </c>
      <c r="I13" s="10"/>
      <c r="J13" s="10"/>
      <c r="K13" s="10"/>
    </row>
    <row r="14" spans="1:11" ht="17.25" customHeight="1" thickBot="1" x14ac:dyDescent="0.25">
      <c r="A14" s="16">
        <v>74</v>
      </c>
      <c r="B14" s="8" t="s">
        <v>14</v>
      </c>
      <c r="C14" s="7" t="s">
        <v>3</v>
      </c>
      <c r="D14" s="24">
        <v>0</v>
      </c>
      <c r="E14" s="9">
        <v>100.4</v>
      </c>
      <c r="F14" s="9">
        <v>101</v>
      </c>
      <c r="G14" s="9">
        <v>117.1</v>
      </c>
      <c r="H14" s="9">
        <v>155.30000000000001</v>
      </c>
      <c r="I14" s="10">
        <f>$D14*F14/E14</f>
        <v>0</v>
      </c>
      <c r="J14" s="10">
        <f>$D14*G14/F14</f>
        <v>0</v>
      </c>
      <c r="K14" s="10">
        <f>$D14*H14/G14</f>
        <v>0</v>
      </c>
    </row>
    <row r="15" spans="1:11" ht="17.25" customHeight="1" thickBot="1" x14ac:dyDescent="0.25">
      <c r="A15" s="17"/>
      <c r="B15" s="12"/>
      <c r="C15" s="13" t="s">
        <v>17</v>
      </c>
      <c r="D15" s="11"/>
      <c r="E15" s="14"/>
      <c r="F15" s="14">
        <f>F14/E14*100</f>
        <v>100.59760956175299</v>
      </c>
      <c r="G15" s="14">
        <f>G14/F14*100</f>
        <v>115.94059405940594</v>
      </c>
      <c r="H15" s="14">
        <f>H14/G14*100</f>
        <v>132.62169086251069</v>
      </c>
      <c r="I15" s="10"/>
      <c r="J15" s="10"/>
      <c r="K15" s="10"/>
    </row>
    <row r="16" spans="1:11" ht="17.25" customHeight="1" thickBot="1" x14ac:dyDescent="0.25">
      <c r="A16" s="16">
        <v>115</v>
      </c>
      <c r="B16" s="8" t="s">
        <v>13</v>
      </c>
      <c r="C16" s="7" t="s">
        <v>0</v>
      </c>
      <c r="D16" s="24">
        <v>0.3</v>
      </c>
      <c r="E16" s="9">
        <v>89</v>
      </c>
      <c r="F16" s="9">
        <v>74.599999999999994</v>
      </c>
      <c r="G16" s="9">
        <v>62.3</v>
      </c>
      <c r="H16" s="9">
        <v>130.30000000000001</v>
      </c>
      <c r="I16" s="10">
        <f>$D16*F16/E16</f>
        <v>0.25146067415730333</v>
      </c>
      <c r="J16" s="10">
        <f>$D16*G16/F16</f>
        <v>0.25053619302949059</v>
      </c>
      <c r="K16" s="10">
        <f>$D16*H16/G16</f>
        <v>0.62744783306581065</v>
      </c>
    </row>
    <row r="17" spans="1:11" ht="17.25" customHeight="1" thickBot="1" x14ac:dyDescent="0.25">
      <c r="A17" s="17"/>
      <c r="B17" s="12"/>
      <c r="C17" s="13" t="s">
        <v>17</v>
      </c>
      <c r="D17" s="11"/>
      <c r="E17" s="14"/>
      <c r="F17" s="14">
        <f>F16/E16*100</f>
        <v>83.82022471910112</v>
      </c>
      <c r="G17" s="14">
        <f>G16/F16*100</f>
        <v>83.512064343163544</v>
      </c>
      <c r="H17" s="14">
        <f>H16/G16*100</f>
        <v>209.14927768860358</v>
      </c>
      <c r="I17" s="10"/>
      <c r="J17" s="10"/>
      <c r="K17" s="10"/>
    </row>
    <row r="18" spans="1:11" ht="17.25" customHeight="1" thickBot="1" x14ac:dyDescent="0.25">
      <c r="A18" s="16">
        <v>128</v>
      </c>
      <c r="B18" s="8" t="s">
        <v>31</v>
      </c>
      <c r="C18" s="7" t="s">
        <v>32</v>
      </c>
      <c r="D18" s="24">
        <v>0</v>
      </c>
      <c r="E18" s="9">
        <v>101.1</v>
      </c>
      <c r="F18" s="9">
        <v>94.9</v>
      </c>
      <c r="G18" s="9">
        <v>99.8</v>
      </c>
      <c r="H18" s="9">
        <v>195.7</v>
      </c>
      <c r="I18" s="10">
        <f>$D18*F18/E18</f>
        <v>0</v>
      </c>
      <c r="J18" s="10">
        <f>$D18*G18/F18</f>
        <v>0</v>
      </c>
      <c r="K18" s="10">
        <f>$D18*H18/G18</f>
        <v>0</v>
      </c>
    </row>
    <row r="19" spans="1:11" ht="17.25" customHeight="1" thickBot="1" x14ac:dyDescent="0.25">
      <c r="A19" s="17"/>
      <c r="B19" s="12"/>
      <c r="C19" s="13" t="s">
        <v>17</v>
      </c>
      <c r="D19" s="11"/>
      <c r="E19" s="14"/>
      <c r="F19" s="14">
        <f>F18/E18*100</f>
        <v>93.867457962413454</v>
      </c>
      <c r="G19" s="14">
        <f>G18/F18*100</f>
        <v>105.16332982086405</v>
      </c>
      <c r="H19" s="14">
        <f>H18/G18*100</f>
        <v>196.09218436873746</v>
      </c>
      <c r="I19" s="10"/>
      <c r="J19" s="10"/>
      <c r="K19" s="10"/>
    </row>
    <row r="20" spans="1:11" ht="17.25" customHeight="1" thickBot="1" x14ac:dyDescent="0.25">
      <c r="A20" s="16">
        <v>176</v>
      </c>
      <c r="B20" s="8" t="s">
        <v>12</v>
      </c>
      <c r="C20" s="7" t="s">
        <v>2</v>
      </c>
      <c r="D20" s="24">
        <v>0</v>
      </c>
      <c r="E20" s="9">
        <v>108.4</v>
      </c>
      <c r="F20" s="9">
        <v>96.1</v>
      </c>
      <c r="G20" s="9">
        <v>119.1</v>
      </c>
      <c r="H20" s="9">
        <v>168.7</v>
      </c>
      <c r="I20" s="10">
        <f>$D20*F20/E20</f>
        <v>0</v>
      </c>
      <c r="J20" s="10">
        <f>$D20*G20/F20</f>
        <v>0</v>
      </c>
      <c r="K20" s="10">
        <f>$D20*H20/G20</f>
        <v>0</v>
      </c>
    </row>
    <row r="21" spans="1:11" ht="17.25" customHeight="1" thickBot="1" x14ac:dyDescent="0.25">
      <c r="A21" s="17"/>
      <c r="B21" s="12"/>
      <c r="C21" s="13" t="s">
        <v>17</v>
      </c>
      <c r="D21" s="11"/>
      <c r="E21" s="14"/>
      <c r="F21" s="14">
        <f>F20/E20*100</f>
        <v>88.653136531365305</v>
      </c>
      <c r="G21" s="14">
        <f>G20/F20*100</f>
        <v>123.93340270551509</v>
      </c>
      <c r="H21" s="14">
        <f>H20/G20*100</f>
        <v>141.64567590260285</v>
      </c>
      <c r="I21" s="10"/>
      <c r="J21" s="10"/>
      <c r="K21" s="10"/>
    </row>
    <row r="22" spans="1:11" ht="17.25" customHeight="1" thickBot="1" x14ac:dyDescent="0.25">
      <c r="A22" s="16">
        <v>180</v>
      </c>
      <c r="B22" s="8" t="s">
        <v>27</v>
      </c>
      <c r="C22" s="7" t="s">
        <v>28</v>
      </c>
      <c r="D22" s="24">
        <v>0</v>
      </c>
      <c r="E22" s="9">
        <v>116</v>
      </c>
      <c r="F22" s="9">
        <v>78.2</v>
      </c>
      <c r="G22" s="9">
        <v>123.2</v>
      </c>
      <c r="H22" s="9">
        <v>228.8</v>
      </c>
      <c r="I22" s="10">
        <f>$D22*F22/E22</f>
        <v>0</v>
      </c>
      <c r="J22" s="10">
        <f>$D22*G22/F22</f>
        <v>0</v>
      </c>
      <c r="K22" s="10">
        <f>$D22*H22/G22</f>
        <v>0</v>
      </c>
    </row>
    <row r="23" spans="1:11" ht="17.25" customHeight="1" thickBot="1" x14ac:dyDescent="0.25">
      <c r="A23" s="17"/>
      <c r="B23" s="12"/>
      <c r="C23" s="13" t="s">
        <v>17</v>
      </c>
      <c r="D23" s="11"/>
      <c r="E23" s="14"/>
      <c r="F23" s="14">
        <f>F22/E22*100</f>
        <v>67.413793103448285</v>
      </c>
      <c r="G23" s="14">
        <f>G22/F22*100</f>
        <v>157.54475703324809</v>
      </c>
      <c r="H23" s="14">
        <f>H22/G22*100</f>
        <v>185.71428571428572</v>
      </c>
      <c r="I23" s="10"/>
      <c r="J23" s="10"/>
      <c r="K23" s="10"/>
    </row>
    <row r="24" spans="1:11" ht="17.25" customHeight="1" thickBot="1" x14ac:dyDescent="0.25">
      <c r="A24" s="16">
        <v>412</v>
      </c>
      <c r="B24" s="8" t="s">
        <v>4</v>
      </c>
      <c r="C24" s="7" t="s">
        <v>1</v>
      </c>
      <c r="D24" s="24">
        <v>0.1</v>
      </c>
      <c r="E24" s="9">
        <v>105.1</v>
      </c>
      <c r="F24" s="9">
        <v>106.3</v>
      </c>
      <c r="G24" s="9">
        <v>108.4</v>
      </c>
      <c r="H24" s="9">
        <v>116.8</v>
      </c>
      <c r="I24" s="10">
        <f>$D24*F24/E24</f>
        <v>0.10114176974310182</v>
      </c>
      <c r="J24" s="10">
        <f>$D24*G24/F24</f>
        <v>0.10197554092191911</v>
      </c>
      <c r="K24" s="10">
        <f>$D24*H24/G24</f>
        <v>0.10774907749077491</v>
      </c>
    </row>
    <row r="25" spans="1:11" ht="17.25" customHeight="1" thickBot="1" x14ac:dyDescent="0.25">
      <c r="A25" s="17"/>
      <c r="B25" s="12"/>
      <c r="C25" s="13" t="s">
        <v>18</v>
      </c>
      <c r="D25" s="11"/>
      <c r="E25" s="14"/>
      <c r="F25" s="14">
        <f>F24/E24*100</f>
        <v>101.1417697431018</v>
      </c>
      <c r="G25" s="14">
        <f>G24/F24*100</f>
        <v>101.97554092191909</v>
      </c>
      <c r="H25" s="14">
        <f>H24/G24*100</f>
        <v>107.74907749077489</v>
      </c>
      <c r="I25" s="10"/>
      <c r="J25" s="10"/>
      <c r="K25" s="10"/>
    </row>
    <row r="26" spans="1:11" ht="17.25" customHeight="1" thickBot="1" x14ac:dyDescent="0.25">
      <c r="A26" s="16">
        <v>619</v>
      </c>
      <c r="B26" s="8" t="s">
        <v>15</v>
      </c>
      <c r="C26" s="7" t="s">
        <v>10</v>
      </c>
      <c r="D26" s="24">
        <v>0</v>
      </c>
      <c r="E26" s="9">
        <v>116.2</v>
      </c>
      <c r="F26" s="9">
        <v>117.1</v>
      </c>
      <c r="G26" s="9">
        <v>146.5</v>
      </c>
      <c r="H26" s="9">
        <v>286.3</v>
      </c>
      <c r="I26" s="10">
        <f>$D26*F26/E26</f>
        <v>0</v>
      </c>
      <c r="J26" s="10">
        <f>$D26*G26/F26</f>
        <v>0</v>
      </c>
      <c r="K26" s="10">
        <f>$D26*H26/G26</f>
        <v>0</v>
      </c>
    </row>
    <row r="27" spans="1:11" ht="17.25" customHeight="1" thickBot="1" x14ac:dyDescent="0.25">
      <c r="A27" s="17"/>
      <c r="B27" s="12"/>
      <c r="C27" s="13" t="s">
        <v>17</v>
      </c>
      <c r="D27" s="11"/>
      <c r="E27" s="14"/>
      <c r="F27" s="14">
        <f>F26/E26*100</f>
        <v>100.77452667814113</v>
      </c>
      <c r="G27" s="14">
        <f>G26/F26*100</f>
        <v>125.1067463706234</v>
      </c>
      <c r="H27" s="14">
        <f>H26/G26*100</f>
        <v>195.42662116040955</v>
      </c>
      <c r="I27" s="10"/>
      <c r="J27" s="10"/>
      <c r="K27" s="10"/>
    </row>
    <row r="28" spans="1:11" ht="17.25" customHeight="1" thickBot="1" x14ac:dyDescent="0.25">
      <c r="A28" s="16">
        <v>631</v>
      </c>
      <c r="B28" s="8" t="s">
        <v>26</v>
      </c>
      <c r="C28" s="7" t="s">
        <v>38</v>
      </c>
      <c r="D28" s="24">
        <v>0</v>
      </c>
      <c r="E28" s="9">
        <v>86.1</v>
      </c>
      <c r="F28" s="9">
        <v>77.5</v>
      </c>
      <c r="G28" s="9">
        <v>109.8</v>
      </c>
      <c r="H28" s="9">
        <v>255.6</v>
      </c>
      <c r="I28" s="10">
        <f>$D28*F28/E28</f>
        <v>0</v>
      </c>
      <c r="J28" s="10">
        <f>$D28*G28/F28</f>
        <v>0</v>
      </c>
      <c r="K28" s="10">
        <f>$D28*H28/G28</f>
        <v>0</v>
      </c>
    </row>
    <row r="29" spans="1:11" ht="17.25" customHeight="1" thickBot="1" x14ac:dyDescent="0.25">
      <c r="A29" s="17"/>
      <c r="B29" s="12"/>
      <c r="C29" s="13" t="s">
        <v>17</v>
      </c>
      <c r="D29" s="11"/>
      <c r="E29" s="14"/>
      <c r="F29" s="14">
        <f>F28/E28*100</f>
        <v>90.01161440185831</v>
      </c>
      <c r="G29" s="14">
        <f>G28/F28*100</f>
        <v>141.67741935483872</v>
      </c>
      <c r="H29" s="14">
        <f>H28/G28*100</f>
        <v>232.78688524590163</v>
      </c>
      <c r="I29" s="10"/>
      <c r="J29" s="10"/>
      <c r="K29" s="10"/>
    </row>
    <row r="30" spans="1:11" ht="17.25" customHeight="1" thickBot="1" x14ac:dyDescent="0.25">
      <c r="A30" s="16">
        <v>642</v>
      </c>
      <c r="B30" s="8" t="s">
        <v>33</v>
      </c>
      <c r="C30" s="7" t="s">
        <v>34</v>
      </c>
      <c r="D30" s="24">
        <v>0</v>
      </c>
      <c r="E30" s="9">
        <v>97.9</v>
      </c>
      <c r="F30" s="9">
        <v>97.4</v>
      </c>
      <c r="G30" s="9">
        <v>97.4</v>
      </c>
      <c r="H30" s="9">
        <v>129.5</v>
      </c>
      <c r="I30" s="10">
        <f>$D30*F30/E30</f>
        <v>0</v>
      </c>
      <c r="J30" s="10">
        <f>$D30*G30/F30</f>
        <v>0</v>
      </c>
      <c r="K30" s="10">
        <f>$D30*H30/G30</f>
        <v>0</v>
      </c>
    </row>
    <row r="31" spans="1:11" ht="17.25" customHeight="1" thickBot="1" x14ac:dyDescent="0.25">
      <c r="A31" s="17"/>
      <c r="B31" s="12"/>
      <c r="C31" s="13" t="s">
        <v>17</v>
      </c>
      <c r="D31" s="11"/>
      <c r="E31" s="14"/>
      <c r="F31" s="14">
        <f>F30/E30*100</f>
        <v>99.489274770173637</v>
      </c>
      <c r="G31" s="14">
        <f>G30/F30*100</f>
        <v>100</v>
      </c>
      <c r="H31" s="14">
        <f>H30/G30*100</f>
        <v>132.95687885010267</v>
      </c>
      <c r="I31" s="10"/>
      <c r="J31" s="10"/>
      <c r="K31" s="10"/>
    </row>
    <row r="32" spans="1:11" ht="17.25" customHeight="1" thickBot="1" x14ac:dyDescent="0.25">
      <c r="A32" s="16" t="s">
        <v>5</v>
      </c>
      <c r="B32" s="15" t="s">
        <v>22</v>
      </c>
      <c r="C32" s="7" t="s">
        <v>47</v>
      </c>
      <c r="D32" s="24">
        <v>0.1</v>
      </c>
      <c r="E32" s="9">
        <v>103.1</v>
      </c>
      <c r="F32" s="20">
        <v>101.8</v>
      </c>
      <c r="G32" s="20">
        <v>101.8</v>
      </c>
      <c r="H32" s="20">
        <v>96</v>
      </c>
      <c r="I32" s="10">
        <f>$D32*F32/E32</f>
        <v>9.8739088263821537E-2</v>
      </c>
      <c r="J32" s="10">
        <f>$D32*G32/F32</f>
        <v>0.1</v>
      </c>
      <c r="K32" s="10">
        <f>$D32*H32/G32</f>
        <v>9.4302554027504926E-2</v>
      </c>
    </row>
    <row r="33" spans="1:9" ht="17.25" customHeight="1" thickBot="1" x14ac:dyDescent="0.25">
      <c r="A33" s="11"/>
      <c r="B33" s="11"/>
      <c r="C33" s="13" t="s">
        <v>21</v>
      </c>
      <c r="D33" s="11"/>
      <c r="E33" s="14"/>
      <c r="F33" s="14">
        <f>F32/E32*100</f>
        <v>98.739088263821543</v>
      </c>
      <c r="G33" s="14">
        <f>G32/F32*100</f>
        <v>100</v>
      </c>
      <c r="H33" s="14">
        <f>H32/G32*100</f>
        <v>94.302554027504911</v>
      </c>
    </row>
    <row r="34" spans="1:9" ht="17.25" customHeight="1" thickBot="1" x14ac:dyDescent="0.25">
      <c r="A34" s="11" t="s">
        <v>19</v>
      </c>
      <c r="B34" s="11"/>
      <c r="C34" s="11"/>
      <c r="D34" s="25">
        <f>SUM(D12+D14+D16+D18+D20+D22+D24+D26+D28+D30+D10+D32)</f>
        <v>1</v>
      </c>
      <c r="E34" s="11"/>
      <c r="F34" s="23">
        <f>SUM(I10:I32)</f>
        <v>0.7832874218624577</v>
      </c>
      <c r="G34" s="23">
        <f>SUM(J10:J32)</f>
        <v>1.481508599155172</v>
      </c>
      <c r="H34" s="23">
        <f>SUM(K10:K32)</f>
        <v>2.1139625262748751</v>
      </c>
      <c r="I34" s="10"/>
    </row>
    <row r="35" spans="1:9" ht="17.25" customHeight="1" x14ac:dyDescent="0.2">
      <c r="A35" s="11" t="s">
        <v>48</v>
      </c>
      <c r="D35" s="22" t="str">
        <f>IF(D34=1," ","ACHTUNG: Summe muss 100 ergeben!")</f>
        <v xml:space="preserve"> </v>
      </c>
    </row>
    <row r="36" spans="1:9" ht="15" x14ac:dyDescent="0.2">
      <c r="A36" s="11" t="s">
        <v>44</v>
      </c>
      <c r="D36" s="26"/>
      <c r="H36" s="6" t="s">
        <v>37</v>
      </c>
    </row>
    <row r="37" spans="1:9" x14ac:dyDescent="0.2">
      <c r="A37" s="26"/>
      <c r="B37" s="26"/>
      <c r="C37" s="26"/>
      <c r="D37" s="26"/>
      <c r="H37" s="19" t="s">
        <v>20</v>
      </c>
    </row>
    <row r="38" spans="1:9" x14ac:dyDescent="0.2">
      <c r="A38" s="1" t="s">
        <v>46</v>
      </c>
    </row>
  </sheetData>
  <sheetProtection algorithmName="SHA-512" hashValue="ywjJPRHaUDNBnAMGA2YGcZ5z800z369oI46f8/bhDJWZmstKMTyYbkzvzdvY63ZK8Ka6tv37hieZOF+O4cDb5Q==" saltValue="KWIiaSAlU/Aw6I8b2g090g==" spinCount="100000" sheet="1" objects="1" scenarios="1"/>
  <customSheetViews>
    <customSheetView guid="{D1D00D9A-B786-430F-B8A4-13792E7C695B}" showPageBreaks="1" showRuler="0">
      <selection activeCell="M26" sqref="M2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landscape" r:id="rId1"/>
      <headerFooter alignWithMargins="0">
        <oddHeader>&amp;C&amp;16Preisindizes
Energielieferung</oddHeader>
        <oddFooter>&amp;L&amp;8Thomas Hartmann
renergie Allgäu e.V.&amp;C&amp;F&amp;R&amp;D</oddFooter>
      </headerFooter>
    </customSheetView>
  </customSheetView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>
    <oddHeader>&amp;C&amp;16Preisindizes
Energielieferung</oddHeader>
    <oddFooter>&amp;L&amp;8Thomas Hartmann
renergie Allgäu e.V.&amp;C&amp;F&amp;R&amp;D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renergie Allgäu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Hartmann</dc:creator>
  <cp:lastModifiedBy>Thomas Hartmann</cp:lastModifiedBy>
  <cp:lastPrinted>2009-02-04T13:26:32Z</cp:lastPrinted>
  <dcterms:created xsi:type="dcterms:W3CDTF">2008-04-29T09:07:10Z</dcterms:created>
  <dcterms:modified xsi:type="dcterms:W3CDTF">2023-02-14T14:03:26Z</dcterms:modified>
</cp:coreProperties>
</file>